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36-2024\Articulo 81 Dto. 36-2024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<sst xmlns="http://schemas.openxmlformats.org/spreadsheetml/2006/main" count="61" uniqueCount="49">
  <si>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</si>
  <si>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</si>
  <si>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</si>
  <si>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</si>
  <si>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</si>
  <si>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</si>
  <si>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</si>
  <si>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</si>
  <si>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</si>
  <si>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</si>
  <si>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</si>
  <si>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</si>
  <si>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</si>
  <si>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</si>
  <si>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PORCENTAJE DE PROGRESO DE EJECUCION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</si>
  <si>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</si>
  <si>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</si>
  <si>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</si>
  <si>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</si>
  <si>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</si>
  <si>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</si>
  <si>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</si>
  <si>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</si>
  <si>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</si>
  <si>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</si>
  <si>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</si>
  <si>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</si>
  <si>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</si>
  <si>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</si>
  <si>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</si>
  <si>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</si>
  <si>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</si>
  <si>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</si>
  <si>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Direccion y Coordinacion </t>
  </si>
  <si>
    <t>Atención Juridica</t>
  </si>
  <si>
    <t xml:space="preserve">Atención Social </t>
  </si>
  <si>
    <t>Atención Psicológica</t>
  </si>
  <si>
    <t>Personas Informadas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</si>
  <si>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</si>
  <si>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</si>
  <si>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</si>
  <si>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</si>
  <si>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</si>
  <si>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</si>
  <si>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</si>
  <si>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</si>
  <si>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COBERTURA GEOGRÁFICA</t>
  </si>
  <si>
    <t>ACTUALIZADO AL 28 DE FEBRERO DEL 2025</t>
  </si>
  <si>
    <t>* Los datos corresponden con corte al mes de febrero.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</si>
</sst>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2" fillId="0" borderId="1" xfId="0" applyFont="1" applyBorder="1" applyAlignment="1">
      <alignment horizontal="left" vertical="center" wrapText="1"/>
    </xf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5" xfId="0" applyFill="1" applyBorder="1"/>
    <xf numFmtId="0" fontId="0" fillId="4" borderId="10" xfId="0" applyFill="1" applyBorder="1"/>
    <xf numFmtId="44" fontId="2" fillId="0" borderId="1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4" borderId="21" xfId="0" applyNumberFormat="1" applyFont="1" applyFill="1" applyBorder="1" applyAlignment="1">
      <alignment vertical="center" wrapText="1"/>
    </xf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10" fontId="0" fillId="0" borderId="1" xfId="0" applyNumberFormat="1" applyBorder="1"/>
    <xf numFmtId="44" fontId="2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10" fontId="0" fillId="4" borderId="3" xfId="0" applyNumberFormat="1" applyFill="1" applyBorder="1" applyAlignment="1">
      <alignment vertical="center"/>
    </xf>
    <xf numFmtId="10" fontId="0" fillId="4" borderId="5" xfId="0" applyNumberFormat="1" applyFill="1" applyBorder="1" applyAlignment="1">
      <alignment vertical="center"/>
    </xf>
    <xf numFmtId="10" fontId="0" fillId="4" borderId="6" xfId="0" applyNumberForma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2253173.96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7723576"/>
        <c:axId val="318845632"/>
        <c:axId val="0"/>
      </c:bar3DChart>
      <c:catAx>
        <c:axId val="397723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8845632"/>
        <c:crosses val="autoZero"/>
        <c:auto val="1"/>
        <c:lblAlgn val="ctr"/>
        <c:lblOffset val="100"/>
        <c:noMultiLvlLbl val="0"/>
      </c:catAx>
      <c:valAx>
        <c:axId val="318845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397723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0.10521324560457346"/>
                  <c:y val="7.2072066229121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0.92121769370629369</c:v>
                </c:pt>
                <c:pt idx="2">
                  <c:v>7.8782306293706292E-2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5.6996743006993013E-2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1.4873830419580418E-2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2.487132867132867E-4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1.6598762237762237E-3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5.0031783216783216E-3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18844456"/>
        <c:axId val="318845240"/>
        <c:axId val="0"/>
      </c:bar3DChart>
      <c:catAx>
        <c:axId val="318844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18845240"/>
        <c:crosses val="autoZero"/>
        <c:auto val="1"/>
        <c:lblAlgn val="ctr"/>
        <c:lblOffset val="100"/>
        <c:noMultiLvlLbl val="0"/>
      </c:catAx>
      <c:valAx>
        <c:axId val="31884524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1884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Direccion y Coordinacion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4.4535600699300695E-2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Juridica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3.2163576223776226E-2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2.0831293706293705E-3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72301304"/>
        <c:axId val="72301696"/>
        <c:axId val="0"/>
      </c:bar3DChart>
      <c:catAx>
        <c:axId val="72301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301696"/>
        <c:crosses val="autoZero"/>
        <c:auto val="1"/>
        <c:lblAlgn val="ctr"/>
        <c:lblOffset val="100"/>
        <c:noMultiLvlLbl val="0"/>
      </c:catAx>
      <c:valAx>
        <c:axId val="7230169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7230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1523999</xdr:colOff>
      <xdr:row>0</xdr:row>
      <xdr:rowOff>83344</xdr:rowOff>
    </xdr:from>
    <xdr:to>
      <xdr:col>4</xdr:col>
      <xdr:colOff>309562</xdr:colOff>
      <xdr:row>5</xdr:row>
      <xdr:rowOff>30002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8334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11906</xdr:rowOff>
    </xdr:from>
    <xdr:to>
      <xdr:col>11</xdr:col>
      <xdr:colOff>964406</xdr:colOff>
      <xdr:row>18</xdr:row>
      <xdr:rowOff>307447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3095" y="4726781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466725</xdr:colOff>
      <xdr:row>34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20383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B1" zoomScale="80" zoomScaleNormal="80" workbookViewId="0">
      <selection activeCell="N10" sqref="N10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87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35"/>
      <c r="N2" s="35"/>
    </row>
    <row r="3" spans="2:18" ht="18" x14ac:dyDescent="0.25">
      <c r="B3" s="88" t="s">
        <v>47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36"/>
      <c r="N3" s="36"/>
    </row>
    <row r="4" spans="2:18" ht="23.25" x14ac:dyDescent="0.35">
      <c r="B4" s="89" t="s">
        <v>10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100" t="s">
        <v>11</v>
      </c>
      <c r="C7" s="48"/>
      <c r="D7" s="2"/>
      <c r="E7" s="100" t="s">
        <v>12</v>
      </c>
      <c r="F7" s="48"/>
      <c r="G7" s="2"/>
      <c r="H7" s="47" t="s">
        <v>14</v>
      </c>
      <c r="I7" s="48"/>
      <c r="K7" s="47" t="s">
        <v>30</v>
      </c>
      <c r="L7" s="48"/>
      <c r="N7" s="1" t="s">
        <v>9</v>
      </c>
    </row>
    <row r="8" spans="2:18" ht="29.25" customHeight="1" x14ac:dyDescent="0.25">
      <c r="B8" s="81" t="s">
        <v>43</v>
      </c>
      <c r="C8" s="83" t="s">
        <v>44</v>
      </c>
      <c r="D8" s="2"/>
      <c r="E8" s="81" t="s">
        <v>13</v>
      </c>
      <c r="F8" s="79">
        <v>28600000</v>
      </c>
      <c r="G8" s="2"/>
      <c r="H8" s="81" t="s">
        <v>17</v>
      </c>
      <c r="I8" s="92">
        <f>100%-I10</f>
        <v>0.92121769370629369</v>
      </c>
      <c r="K8" s="69" t="s">
        <v>31</v>
      </c>
      <c r="L8" s="71" t="s">
        <v>32</v>
      </c>
      <c r="N8" s="1" t="s">
        <v>9</v>
      </c>
      <c r="P8" s="3"/>
      <c r="Q8" s="11"/>
    </row>
    <row r="9" spans="2:18" ht="29.25" customHeight="1" x14ac:dyDescent="0.25">
      <c r="B9" s="82"/>
      <c r="C9" s="84"/>
      <c r="D9" s="2"/>
      <c r="E9" s="82"/>
      <c r="F9" s="80"/>
      <c r="G9" s="2"/>
      <c r="H9" s="82"/>
      <c r="I9" s="95"/>
      <c r="K9" s="70"/>
      <c r="L9" s="72"/>
      <c r="N9" s="1" t="s">
        <v>9</v>
      </c>
    </row>
    <row r="10" spans="2:18" ht="29.25" customHeight="1" x14ac:dyDescent="0.25">
      <c r="B10" s="81" t="s">
        <v>45</v>
      </c>
      <c r="C10" s="83" t="s">
        <v>15</v>
      </c>
      <c r="D10" s="2"/>
      <c r="E10" s="81" t="s">
        <v>4</v>
      </c>
      <c r="F10" s="79">
        <v>2253173.96</v>
      </c>
      <c r="G10" s="2"/>
      <c r="H10" s="81" t="s">
        <v>16</v>
      </c>
      <c r="I10" s="92">
        <f>+F10/F8</f>
        <v>7.8782306293706292E-2</v>
      </c>
      <c r="K10" s="73">
        <v>239</v>
      </c>
      <c r="L10" s="76">
        <v>28600000</v>
      </c>
      <c r="N10" s="105"/>
      <c r="Q10" s="66"/>
      <c r="R10" s="67"/>
    </row>
    <row r="11" spans="2:18" ht="29.25" customHeight="1" x14ac:dyDescent="0.25">
      <c r="B11" s="85"/>
      <c r="C11" s="103"/>
      <c r="D11" s="2"/>
      <c r="E11" s="85"/>
      <c r="F11" s="101"/>
      <c r="G11" s="2"/>
      <c r="H11" s="85"/>
      <c r="I11" s="93"/>
      <c r="K11" s="74"/>
      <c r="L11" s="77"/>
      <c r="N11" s="1" t="s">
        <v>9</v>
      </c>
      <c r="Q11" s="66"/>
      <c r="R11" s="67"/>
    </row>
    <row r="12" spans="2:18" ht="29.25" customHeight="1" thickBot="1" x14ac:dyDescent="0.3">
      <c r="B12" s="86"/>
      <c r="C12" s="104"/>
      <c r="D12" s="2"/>
      <c r="E12" s="86"/>
      <c r="F12" s="102"/>
      <c r="G12" s="2"/>
      <c r="H12" s="86"/>
      <c r="I12" s="94"/>
      <c r="K12" s="75"/>
      <c r="L12" s="78"/>
      <c r="N12" s="1" t="s">
        <v>9</v>
      </c>
      <c r="Q12" s="66"/>
      <c r="R12" s="68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18</v>
      </c>
      <c r="N13" s="1" t="s">
        <v>9</v>
      </c>
    </row>
    <row r="14" spans="2:18" ht="41.25" customHeight="1" x14ac:dyDescent="0.25">
      <c r="B14" s="47" t="s">
        <v>1</v>
      </c>
      <c r="C14" s="48"/>
      <c r="D14" s="2"/>
      <c r="E14" s="6"/>
      <c r="F14" s="7"/>
      <c r="G14" s="2"/>
      <c r="H14" s="4"/>
      <c r="I14" s="10"/>
      <c r="K14" s="47" t="s">
        <v>46</v>
      </c>
      <c r="L14" s="48"/>
      <c r="N14" s="1" t="s">
        <v>9</v>
      </c>
    </row>
    <row r="15" spans="2:18" ht="32.25" customHeight="1" x14ac:dyDescent="0.25">
      <c r="B15" s="17" t="s">
        <v>2</v>
      </c>
      <c r="C15" s="13">
        <v>1630106.85</v>
      </c>
      <c r="D15" s="2"/>
      <c r="E15" s="4"/>
      <c r="F15" s="5"/>
      <c r="G15" s="2"/>
      <c r="H15" s="4"/>
      <c r="I15" s="10"/>
      <c r="K15" s="21"/>
      <c r="L15" s="22"/>
      <c r="N15" s="1" t="s">
        <v>9</v>
      </c>
    </row>
    <row r="16" spans="2:18" ht="41.25" customHeight="1" x14ac:dyDescent="0.25">
      <c r="B16" s="17" t="s">
        <v>3</v>
      </c>
      <c r="C16" s="13">
        <v>425391.55</v>
      </c>
      <c r="D16" s="2"/>
      <c r="E16" s="6"/>
      <c r="F16" s="7"/>
      <c r="G16" s="2"/>
      <c r="H16" s="4"/>
      <c r="I16" s="10"/>
      <c r="K16" s="21"/>
      <c r="L16" s="22"/>
      <c r="N16" s="1" t="s">
        <v>9</v>
      </c>
    </row>
    <row r="17" spans="2:14" ht="54" customHeight="1" x14ac:dyDescent="0.25">
      <c r="B17" s="17" t="s">
        <v>5</v>
      </c>
      <c r="C17" s="13">
        <v>7113.2</v>
      </c>
      <c r="D17" s="2"/>
      <c r="E17" s="6"/>
      <c r="F17" s="7"/>
      <c r="G17" s="2"/>
      <c r="H17" s="4"/>
      <c r="I17" s="10"/>
      <c r="K17" s="21"/>
      <c r="L17" s="22"/>
      <c r="N17" s="1" t="s">
        <v>9</v>
      </c>
    </row>
    <row r="18" spans="2:14" ht="45" customHeight="1" x14ac:dyDescent="0.25">
      <c r="B18" s="16" t="s">
        <v>6</v>
      </c>
      <c r="C18" s="14">
        <v>0</v>
      </c>
      <c r="D18" s="2"/>
      <c r="E18" s="96"/>
      <c r="F18" s="97"/>
      <c r="G18" s="2"/>
      <c r="H18" s="4"/>
      <c r="I18" s="10"/>
      <c r="K18" s="21"/>
      <c r="L18" s="22"/>
      <c r="N18" s="1" t="s">
        <v>9</v>
      </c>
    </row>
    <row r="19" spans="2:14" ht="39.75" customHeight="1" thickBot="1" x14ac:dyDescent="0.3">
      <c r="B19" s="16" t="s">
        <v>7</v>
      </c>
      <c r="C19" s="14">
        <v>47472.46</v>
      </c>
      <c r="D19" s="2"/>
      <c r="E19" s="98"/>
      <c r="F19" s="99"/>
      <c r="G19" s="2"/>
      <c r="H19" s="18"/>
      <c r="I19" s="19"/>
      <c r="K19" s="23"/>
      <c r="L19" s="24"/>
      <c r="N19" s="1" t="s">
        <v>9</v>
      </c>
    </row>
    <row r="20" spans="2:14" ht="30" customHeight="1" x14ac:dyDescent="0.25">
      <c r="B20" s="12" t="s">
        <v>8</v>
      </c>
      <c r="C20" s="15">
        <v>143090.9</v>
      </c>
      <c r="N20" s="1" t="s">
        <v>9</v>
      </c>
    </row>
    <row r="21" spans="2:14" ht="35.25" customHeight="1" thickBot="1" x14ac:dyDescent="0.3">
      <c r="B21" s="51"/>
      <c r="C21" s="52"/>
      <c r="E21" s="49" t="s">
        <v>29</v>
      </c>
      <c r="F21" s="50"/>
      <c r="G21" s="50"/>
      <c r="H21" s="50"/>
      <c r="I21" s="50"/>
      <c r="J21" s="50"/>
      <c r="K21" s="50"/>
      <c r="L21" s="50"/>
    </row>
    <row r="22" spans="2:14" ht="51.75" customHeight="1" x14ac:dyDescent="0.25">
      <c r="B22" s="53"/>
      <c r="C22" s="54"/>
      <c r="E22" s="57" t="s">
        <v>38</v>
      </c>
      <c r="F22" s="58"/>
      <c r="G22" s="59"/>
      <c r="H22" s="32">
        <v>1273718.18</v>
      </c>
      <c r="I22" s="44">
        <f>+H22/28600000</f>
        <v>4.4535600699300695E-2</v>
      </c>
      <c r="J22" s="27"/>
      <c r="K22" s="27"/>
      <c r="L22" s="28"/>
    </row>
    <row r="23" spans="2:14" ht="51.75" customHeight="1" x14ac:dyDescent="0.25">
      <c r="B23" s="53"/>
      <c r="C23" s="54"/>
      <c r="E23" s="60" t="s">
        <v>39</v>
      </c>
      <c r="F23" s="61"/>
      <c r="G23" s="62"/>
      <c r="H23" s="33">
        <v>919878.28</v>
      </c>
      <c r="I23" s="45">
        <f>+H23/28600000</f>
        <v>3.2163576223776226E-2</v>
      </c>
      <c r="J23" s="26"/>
      <c r="K23" s="26"/>
      <c r="L23" s="29"/>
    </row>
    <row r="24" spans="2:14" ht="51.75" customHeight="1" x14ac:dyDescent="0.25">
      <c r="B24" s="53"/>
      <c r="C24" s="54"/>
      <c r="E24" s="60" t="s">
        <v>40</v>
      </c>
      <c r="F24" s="61"/>
      <c r="G24" s="62"/>
      <c r="H24" s="33">
        <v>59577.5</v>
      </c>
      <c r="I24" s="45">
        <f t="shared" ref="I24:I26" si="0">+H24/28600000</f>
        <v>2.0831293706293705E-3</v>
      </c>
      <c r="J24" s="26"/>
      <c r="K24" s="26"/>
      <c r="L24" s="29"/>
    </row>
    <row r="25" spans="2:14" ht="51.75" customHeight="1" x14ac:dyDescent="0.25">
      <c r="B25" s="53"/>
      <c r="C25" s="54"/>
      <c r="E25" s="60" t="s">
        <v>41</v>
      </c>
      <c r="F25" s="61"/>
      <c r="G25" s="62"/>
      <c r="H25" s="33">
        <v>0</v>
      </c>
      <c r="I25" s="45">
        <f t="shared" si="0"/>
        <v>0</v>
      </c>
      <c r="J25" s="26"/>
      <c r="K25" s="26"/>
      <c r="L25" s="29"/>
    </row>
    <row r="26" spans="2:14" ht="51.75" customHeight="1" thickBot="1" x14ac:dyDescent="0.3">
      <c r="B26" s="55"/>
      <c r="C26" s="56"/>
      <c r="E26" s="63" t="s">
        <v>42</v>
      </c>
      <c r="F26" s="64"/>
      <c r="G26" s="65"/>
      <c r="H26" s="34">
        <v>0</v>
      </c>
      <c r="I26" s="46">
        <f t="shared" si="0"/>
        <v>0</v>
      </c>
      <c r="J26" s="30"/>
      <c r="K26" s="30"/>
      <c r="L26" s="31"/>
      <c r="M26" s="26"/>
      <c r="N26" s="26"/>
    </row>
    <row r="27" spans="2:14" ht="15" customHeight="1" x14ac:dyDescent="0.25">
      <c r="K27" s="90" t="s">
        <v>48</v>
      </c>
      <c r="L27" s="90"/>
      <c r="M27" s="38"/>
      <c r="N27" s="38"/>
    </row>
    <row r="28" spans="2:14" x14ac:dyDescent="0.25">
      <c r="K28" s="91"/>
      <c r="L28" s="91"/>
      <c r="M28" s="39"/>
      <c r="N28" s="39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25</v>
      </c>
      <c r="B1" s="20" t="s">
        <v>28</v>
      </c>
      <c r="C1" t="s">
        <v>26</v>
      </c>
      <c r="D1" t="s">
        <v>27</v>
      </c>
    </row>
    <row r="2" spans="1:4" x14ac:dyDescent="0.25">
      <c r="A2" s="25" t="s">
        <v>19</v>
      </c>
      <c r="B2" s="41">
        <f>+D2/C8</f>
        <v>5.6996743006993013E-2</v>
      </c>
      <c r="C2" s="25">
        <v>20310210</v>
      </c>
      <c r="D2" s="42">
        <f>+Tablero!C15</f>
        <v>1630106.85</v>
      </c>
    </row>
    <row r="3" spans="1:4" x14ac:dyDescent="0.25">
      <c r="A3" s="25" t="s">
        <v>20</v>
      </c>
      <c r="B3" s="41">
        <f>+D3/C8</f>
        <v>1.4873830419580418E-2</v>
      </c>
      <c r="C3" s="25">
        <f>1492330+3581470</f>
        <v>5073800</v>
      </c>
      <c r="D3" s="42">
        <f>+Tablero!C16</f>
        <v>425391.55</v>
      </c>
    </row>
    <row r="4" spans="1:4" x14ac:dyDescent="0.25">
      <c r="A4" s="25" t="s">
        <v>21</v>
      </c>
      <c r="B4" s="41">
        <f>+D4/C8</f>
        <v>2.487132867132867E-4</v>
      </c>
      <c r="C4" s="25">
        <v>991084</v>
      </c>
      <c r="D4" s="42">
        <f>+Tablero!C17</f>
        <v>7113.2</v>
      </c>
    </row>
    <row r="5" spans="1:4" x14ac:dyDescent="0.25">
      <c r="A5" s="25" t="s">
        <v>22</v>
      </c>
      <c r="B5" s="41">
        <f>+D5/C8</f>
        <v>0</v>
      </c>
      <c r="C5" s="25">
        <v>320770</v>
      </c>
      <c r="D5" s="42">
        <f>+Tablero!C18</f>
        <v>0</v>
      </c>
    </row>
    <row r="6" spans="1:4" x14ac:dyDescent="0.25">
      <c r="A6" s="25" t="s">
        <v>23</v>
      </c>
      <c r="B6" s="41">
        <f>+D6/C8</f>
        <v>1.6598762237762237E-3</v>
      </c>
      <c r="C6" s="25">
        <v>525000</v>
      </c>
      <c r="D6" s="42">
        <f>+Tablero!C19</f>
        <v>47472.46</v>
      </c>
    </row>
    <row r="7" spans="1:4" x14ac:dyDescent="0.25">
      <c r="A7" s="25" t="s">
        <v>24</v>
      </c>
      <c r="B7" s="41">
        <f>+D7/C8</f>
        <v>5.0031783216783216E-3</v>
      </c>
      <c r="C7" s="25">
        <v>1379136</v>
      </c>
      <c r="D7" s="42">
        <f>+Tablero!C20</f>
        <v>143090.9</v>
      </c>
    </row>
    <row r="8" spans="1:4" x14ac:dyDescent="0.25">
      <c r="C8">
        <f>SUM(C2:C7)</f>
        <v>28600000</v>
      </c>
    </row>
    <row r="15" spans="1:4" x14ac:dyDescent="0.25">
      <c r="A15" s="43" t="s">
        <v>33</v>
      </c>
      <c r="B15" s="41">
        <f>+Tablero!I22</f>
        <v>4.4535600699300695E-2</v>
      </c>
    </row>
    <row r="16" spans="1:4" x14ac:dyDescent="0.25">
      <c r="A16" s="43" t="s">
        <v>34</v>
      </c>
      <c r="B16" s="41">
        <f>+Tablero!I23</f>
        <v>3.2163576223776226E-2</v>
      </c>
    </row>
    <row r="17" spans="1:2" x14ac:dyDescent="0.25">
      <c r="A17" s="43" t="s">
        <v>35</v>
      </c>
      <c r="B17" s="41">
        <f>+Tablero!I24</f>
        <v>2.0831293706293705E-3</v>
      </c>
    </row>
    <row r="18" spans="1:2" x14ac:dyDescent="0.25">
      <c r="A18" s="43" t="s">
        <v>36</v>
      </c>
      <c r="B18" s="41">
        <f>+Tablero!I25</f>
        <v>0</v>
      </c>
    </row>
    <row r="19" spans="1:2" x14ac:dyDescent="0.25">
      <c r="A19" s="43" t="s">
        <v>37</v>
      </c>
      <c r="B19" s="41">
        <f>+Tablero!I26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2025-10-21T22:00:21Z</cp:lastPrinted>
  <dcterms:created xsi:type="dcterms:W3CDTF">2023-02-11T22:01:01Z</dcterms:created>
  <dcterms:modified xsi:type="dcterms:W3CDTF">2025-10-21T22:06:00Z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